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<sst xmlns="http://schemas.openxmlformats.org/spreadsheetml/2006/main" count="628" uniqueCount="182">
  <si>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</si>
  <si>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</si>
  <si>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</si>
  <si>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</si>
  <si>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</si>
  <si>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</si>
  <si>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</si>
  <si>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</si>
  <si>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</si>
  <si>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</si>
  <si>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</si>
  <si>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</si>
  <si>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</si>
  <si>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</si>
  <si>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</si>
  <si>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</si>
  <si>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</si>
  <si>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</si>
  <si>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</si>
  <si>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</si>
  <si>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</si>
  <si>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</si>
  <si>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</si>
  <si>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</si>
  <si>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</si>
  <si>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</si>
  <si>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</si>
  <si>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</si>
  <si>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</si>
  <si>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</si>
  <si>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</si>
  <si>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</si>
  <si>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</si>
  <si>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</si>
  <si>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</si>
  <si>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</si>
  <si>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</si>
  <si>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</si>
  <si>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</si>
  <si>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</si>
  <si>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</si>
  <si>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</si>
  <si>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</si>
  <si>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</si>
  <si>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</si>
  <si>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</si>
  <si>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</si>
  <si>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</si>
  <si>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</si>
  <si>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</si>
  <si>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</si>
  <si>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</si>
  <si>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</si>
  <si>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</si>
  <si>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</si>
  <si>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</si>
  <si>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</si>
  <si>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</si>
  <si>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</si>
  <si>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</si>
  <si>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</si>
  <si>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</si>
  <si>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</si>
  <si>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</si>
  <si>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</si>
  <si>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</si>
  <si>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</si>
  <si>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</si>
  <si>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</si>
  <si>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</si>
  <si>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</si>
  <si>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</si>
  <si>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</si>
  <si>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</si>
  <si>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</si>
  <si>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</si>
  <si>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</si>
  <si>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</si>
  <si>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</si>
  <si>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</si>
  <si>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</si>
  <si>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</si>
  <si>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</si>
  <si>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</si>
  <si>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</si>
  <si>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</si>
  <si>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</si>
  <si>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</si>
  <si>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</si>
  <si>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</si>
  <si>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</si>
  <si>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</si>
  <si>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</si>
  <si>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</si>
  <si>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</si>
  <si>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</si>
  <si>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</si>
  <si>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</si>
  <si>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</si>
  <si>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</si>
  <si>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</si>
  <si>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</si>
  <si>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</si>
  <si>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</si>
  <si>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</si>
  <si>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</si>
  <si>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</si>
  <si>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</si>
  <si>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</si>
  <si>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</si>
  <si>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</si>
  <si>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</si>
  <si>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</si>
  <si>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</si>
  <si>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</si>
  <si>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</si>
  <si>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</si>
  <si>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</si>
  <si>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</si>
  <si>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</si>
  <si>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</si>
  <si>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</si>
  <si>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</si>
  <si>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</si>
  <si>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</si>
  <si>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</si>
  <si>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</si>
  <si>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</si>
  <si>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</si>
  <si>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</si>
  <si>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</si>
  <si>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</si>
  <si>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До 5 числа (ежемесячно)</t>
  </si>
  <si>
    <t>Муниципальный контракт №0321300001115000428_73243 от 11.10.2015г</t>
  </si>
  <si>
    <t>Публичное акционерное общество Банк ВТБ</t>
  </si>
  <si>
    <t>Решение Ставропольской городской Думы № 577 от 03.12.2014 г.</t>
  </si>
  <si>
    <t>Муниципальный контракт №0321300001115000429_73243 от 13.10.2015г</t>
  </si>
  <si>
    <t>Публичное акционерное общество Банк «Возрождение»</t>
  </si>
  <si>
    <t>Муниципальный контракт №0321300001115000430_73243 от 11.10.2015г</t>
  </si>
  <si>
    <t>ВКЛ с лимитом задолженности в сумме 150 000 000,00 рублей</t>
  </si>
  <si>
    <t>НВКЛ с лимитом задолженности в сумме 200 000 000,00 рублей</t>
  </si>
  <si>
    <t>Муниципальный контракт №0321300001115000484_73243 от 23.11.2015г</t>
  </si>
  <si>
    <t xml:space="preserve">Исполняющий обязанности заместителя главы администрации города Ставрополя,                       
</t>
  </si>
  <si>
    <t xml:space="preserve">руководителя комитета финансов и бюджета администрации города Ставрополя                       
</t>
  </si>
  <si>
    <t xml:space="preserve">Исполняющий обязанности заместителя главы администрации города Ставрополя,                    
</t>
  </si>
  <si>
    <t xml:space="preserve">руководителя комитета финансов и бюджета администрации города Ставрополя                    
</t>
  </si>
  <si>
    <t>Исполняющий обязанности заместителя главы администрации города Ставрополя,</t>
  </si>
  <si>
    <t xml:space="preserve">Исполняющий обязанности заместителя главы администрации города Ставрополя,                     
</t>
  </si>
  <si>
    <t xml:space="preserve">руководителя комитета финансов и бюджета администрации города Ставрополя                     
</t>
  </si>
  <si>
    <t>Договор от 20.02.2016 № 21-15-405/9            (Доп. соглашение от 01.03.2016 № 21-15-405/10)</t>
  </si>
  <si>
    <t>УФК по Ставропольскому краю</t>
  </si>
  <si>
    <t>Решение СГД от 10.12.2015                        № 794</t>
  </si>
  <si>
    <t>рубли</t>
  </si>
  <si>
    <t>Итого по Город Ставрополь</t>
  </si>
  <si>
    <t>Решение СГД от 10.12.2015                        № 795</t>
  </si>
  <si>
    <t>Решение СГД от 10.12.2015                        № 796</t>
  </si>
  <si>
    <t>Соглашение № 10-11/2 от 18.04.2016 г.</t>
  </si>
  <si>
    <t>до 15-го числа ежемесячно</t>
  </si>
  <si>
    <t>Договор от 20.02.2016 № 21-15-405/9            (Доп. соглашение от 17.06.2016 № 1)</t>
  </si>
  <si>
    <t>21.04.20165</t>
  </si>
  <si>
    <t>В.В. Костюков</t>
  </si>
  <si>
    <t>по состоянию на 01.09.2016</t>
  </si>
  <si>
    <t>Публичное акционерное общество "Совкомбанк"</t>
  </si>
  <si>
    <t>Решение Ставропольской городской Думы № 794 от 10.12.2015</t>
  </si>
  <si>
    <t>23.08.2016</t>
  </si>
  <si>
    <t>22.08.2019</t>
  </si>
  <si>
    <t>до 5-го числа ежемесячно</t>
  </si>
  <si>
    <t>Муниципальный контракт 0321300001116000271_73243 от 23.08.2016</t>
  </si>
  <si>
    <t>ВКЛ с лимитом задолженности в сумме 100 000 000 рублей</t>
  </si>
  <si>
    <t>Публичное акционерное общество Банк "Возрождение"</t>
  </si>
  <si>
    <t xml:space="preserve">Решение Ставропольской городской Думы № 794 от 10.12.2015 </t>
  </si>
  <si>
    <t>16.08.2016</t>
  </si>
  <si>
    <t>15.08.2019</t>
  </si>
  <si>
    <t>Муниципальный контракт 0321300001116000249_73243 от 16.08.2016</t>
  </si>
  <si>
    <t>Муниципальный контракт 0321300001116000250_73243 от 16.08.2016</t>
  </si>
  <si>
    <t>Муниципальный контракт 0321300001116000251_73243 от 16.08.2016</t>
  </si>
  <si>
    <t>Муниципальный контракт 0321300001116000252_73243 от 16.08.2016</t>
  </si>
  <si>
    <t>Муниципальный контракт 0321300001116000255_73243 от 16.08.2016</t>
  </si>
  <si>
    <t>Договор от 20.02.2016 № 21-15-405/9            (Доп. соглашение от 11.08.2016 № 4)</t>
  </si>
  <si>
    <t>Решение СГД от 10.12.2015                        № 797</t>
  </si>
  <si>
    <t>Соглашение № 10-11/6 от 26.08.2016 г.</t>
  </si>
  <si>
    <t>Решение СГД от 19.08.2016 № 883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</si>
</sst>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mmm/yyyy"/>
  </numFmts>
  <fonts count="5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top" wrapText="1"/>
    </xf>
    <xf numFmtId="176" fontId="23" fillId="0" borderId="16" xfId="0" applyNumberFormat="1" applyFont="1" applyBorder="1" applyAlignment="1">
      <alignment horizontal="center" vertical="top" wrapText="1"/>
    </xf>
    <xf numFmtId="0" fontId="52" fillId="41" borderId="16" xfId="0" applyFont="1" applyFill="1" applyBorder="1" applyAlignment="1">
      <alignment wrapText="1"/>
    </xf>
    <xf numFmtId="14" fontId="28" fillId="0" borderId="16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right" vertical="center" wrapText="1"/>
    </xf>
    <xf numFmtId="0" fontId="27" fillId="0" borderId="17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4" fontId="25" fillId="0" borderId="16" xfId="0" applyNumberFormat="1" applyFont="1" applyBorder="1" applyAlignment="1">
      <alignment horizontal="right"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center" vertical="center" wrapText="1"/>
    </xf>
    <xf numFmtId="4" fontId="27" fillId="0" borderId="16" xfId="0" applyNumberFormat="1" applyFont="1" applyBorder="1" applyAlignment="1">
      <alignment horizontal="center" vertical="center" wrapText="1"/>
    </xf>
    <xf numFmtId="14" fontId="27" fillId="0" borderId="16" xfId="0" applyNumberFormat="1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7">
      <selection activeCell="B8" sqref="B8:Q8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83" t="s">
        <v>128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2:17" ht="20.25">
      <c r="B8" s="83" t="s">
        <v>161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2" customFormat="1" ht="15.75">
      <c r="B11" s="41">
        <v>1</v>
      </c>
      <c r="C11" s="41">
        <v>2</v>
      </c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1">
        <v>15</v>
      </c>
      <c r="Q11" s="41">
        <v>16</v>
      </c>
    </row>
    <row r="12" spans="1:17" s="5" customFormat="1" ht="15.75">
      <c r="A12" s="39"/>
      <c r="B12" s="40" t="s">
        <v>129</v>
      </c>
      <c r="C12" s="40" t="s">
        <v>129</v>
      </c>
      <c r="D12" s="40" t="s">
        <v>129</v>
      </c>
      <c r="E12" s="40" t="s">
        <v>129</v>
      </c>
      <c r="F12" s="40" t="s">
        <v>129</v>
      </c>
      <c r="G12" s="40" t="s">
        <v>129</v>
      </c>
      <c r="H12" s="40" t="s">
        <v>129</v>
      </c>
      <c r="I12" s="40" t="s">
        <v>129</v>
      </c>
      <c r="J12" s="40">
        <v>0</v>
      </c>
      <c r="K12" s="40" t="s">
        <v>129</v>
      </c>
      <c r="L12" s="40" t="s">
        <v>129</v>
      </c>
      <c r="M12" s="40" t="s">
        <v>129</v>
      </c>
      <c r="N12" s="40" t="s">
        <v>129</v>
      </c>
      <c r="O12" s="40">
        <v>0</v>
      </c>
      <c r="P12" s="40">
        <v>0</v>
      </c>
      <c r="Q12" s="40" t="s">
        <v>129</v>
      </c>
    </row>
    <row r="13" spans="1:17" s="45" customFormat="1" ht="18.75">
      <c r="A13" s="44"/>
      <c r="B13" s="43" t="s">
        <v>77</v>
      </c>
      <c r="C13" s="43" t="s">
        <v>129</v>
      </c>
      <c r="D13" s="43" t="s">
        <v>129</v>
      </c>
      <c r="E13" s="43" t="s">
        <v>129</v>
      </c>
      <c r="F13" s="43" t="s">
        <v>129</v>
      </c>
      <c r="G13" s="43" t="s">
        <v>129</v>
      </c>
      <c r="H13" s="43" t="s">
        <v>129</v>
      </c>
      <c r="I13" s="43" t="s">
        <v>129</v>
      </c>
      <c r="J13" s="43">
        <v>0</v>
      </c>
      <c r="K13" s="43" t="s">
        <v>129</v>
      </c>
      <c r="L13" s="43" t="s">
        <v>129</v>
      </c>
      <c r="M13" s="43" t="s">
        <v>129</v>
      </c>
      <c r="N13" s="43" t="s">
        <v>129</v>
      </c>
      <c r="O13" s="43">
        <v>0</v>
      </c>
      <c r="P13" s="43">
        <v>0</v>
      </c>
      <c r="Q13" s="43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82" t="s">
        <v>147</v>
      </c>
      <c r="C19" s="82"/>
      <c r="D19" s="82"/>
      <c r="E19" s="82"/>
      <c r="F19" s="82"/>
      <c r="G19" s="82"/>
      <c r="H19" s="82"/>
      <c r="I19" s="82"/>
      <c r="J19" s="16"/>
      <c r="K19" s="16"/>
      <c r="L19" s="16"/>
      <c r="M19" s="16"/>
      <c r="N19" s="16"/>
      <c r="O19" s="16"/>
      <c r="P19" s="84" t="s">
        <v>160</v>
      </c>
      <c r="Q19" s="84"/>
    </row>
    <row r="20" spans="2:17" ht="15.75" customHeight="1">
      <c r="B20" s="82" t="s">
        <v>148</v>
      </c>
      <c r="C20" s="82"/>
      <c r="D20" s="82"/>
      <c r="E20" s="82"/>
      <c r="F20" s="82"/>
      <c r="G20" s="82"/>
      <c r="H20" s="82"/>
      <c r="I20" s="82"/>
      <c r="J20" s="16"/>
      <c r="K20" s="16"/>
      <c r="L20" s="16"/>
      <c r="M20" s="16"/>
      <c r="N20" s="16"/>
      <c r="O20" s="16"/>
      <c r="P20" s="84"/>
      <c r="Q20" s="84"/>
    </row>
    <row r="21" spans="2:17" ht="18.75">
      <c r="B21" s="82"/>
      <c r="C21" s="82"/>
      <c r="D21" s="82"/>
      <c r="E21" s="82"/>
      <c r="F21" s="82"/>
      <c r="G21" s="82"/>
      <c r="H21" s="82"/>
      <c r="I21" s="82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4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4" t="s">
        <v>131</v>
      </c>
    </row>
  </sheetData>
  <sheetProtection/>
  <mergeCells count="7">
    <mergeCell ref="B21:I21"/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="80" zoomScaleNormal="80" zoomScalePageLayoutView="70" workbookViewId="0" topLeftCell="A26">
      <selection activeCell="G63" sqref="G63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9" width="19.00390625" style="1" customWidth="1"/>
    <col min="10" max="10" width="18.57421875" style="1" customWidth="1"/>
    <col min="11" max="11" width="16.421875" style="1" customWidth="1"/>
    <col min="12" max="12" width="13.421875" style="1" customWidth="1"/>
    <col min="13" max="13" width="13.00390625" style="1" customWidth="1"/>
    <col min="14" max="16" width="15.140625" style="1" customWidth="1"/>
    <col min="17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3" t="s">
        <v>73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20.25">
      <c r="A8" s="83" t="s">
        <v>161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8" t="s">
        <v>33</v>
      </c>
      <c r="B10" s="88" t="s">
        <v>34</v>
      </c>
      <c r="C10" s="88" t="s">
        <v>35</v>
      </c>
      <c r="D10" s="88" t="s">
        <v>3</v>
      </c>
      <c r="E10" s="88" t="s">
        <v>4</v>
      </c>
      <c r="F10" s="88" t="s">
        <v>36</v>
      </c>
      <c r="G10" s="88" t="s">
        <v>5</v>
      </c>
      <c r="H10" s="88" t="s">
        <v>27</v>
      </c>
      <c r="I10" s="90" t="s">
        <v>37</v>
      </c>
      <c r="J10" s="90"/>
      <c r="K10" s="90"/>
      <c r="L10" s="90"/>
      <c r="M10" s="90" t="s">
        <v>42</v>
      </c>
      <c r="N10" s="90"/>
      <c r="O10" s="90"/>
      <c r="P10" s="90"/>
      <c r="Q10" s="90" t="s">
        <v>43</v>
      </c>
      <c r="R10" s="90"/>
      <c r="S10" s="90"/>
      <c r="T10" s="18" t="s">
        <v>13</v>
      </c>
    </row>
    <row r="11" spans="1:20" s="5" customFormat="1" ht="63">
      <c r="A11" s="89"/>
      <c r="B11" s="89"/>
      <c r="C11" s="89"/>
      <c r="D11" s="89"/>
      <c r="E11" s="89"/>
      <c r="F11" s="89"/>
      <c r="G11" s="89"/>
      <c r="H11" s="89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1" customFormat="1" ht="110.25">
      <c r="A13" s="58" t="s">
        <v>133</v>
      </c>
      <c r="B13" s="58" t="s">
        <v>134</v>
      </c>
      <c r="C13" s="58" t="s">
        <v>135</v>
      </c>
      <c r="D13" s="58" t="s">
        <v>80</v>
      </c>
      <c r="E13" s="62">
        <v>42288</v>
      </c>
      <c r="F13" s="62">
        <v>42652</v>
      </c>
      <c r="G13" s="59" t="s">
        <v>81</v>
      </c>
      <c r="H13" s="59">
        <v>12.5</v>
      </c>
      <c r="I13" s="60">
        <v>660000000</v>
      </c>
      <c r="J13" s="60">
        <v>660000000</v>
      </c>
      <c r="K13" s="60">
        <f>I13-J13</f>
        <v>0</v>
      </c>
      <c r="L13" s="60">
        <v>0</v>
      </c>
      <c r="M13" s="59" t="s">
        <v>132</v>
      </c>
      <c r="N13" s="63">
        <v>3714139.34</v>
      </c>
      <c r="O13" s="63">
        <v>3714139.34</v>
      </c>
      <c r="P13" s="60">
        <f>O13-N13</f>
        <v>0</v>
      </c>
      <c r="Q13" s="60"/>
      <c r="R13" s="60"/>
      <c r="S13" s="60"/>
      <c r="T13" s="59" t="s">
        <v>139</v>
      </c>
    </row>
    <row r="14" spans="1:20" s="61" customFormat="1" ht="110.25">
      <c r="A14" s="58" t="s">
        <v>136</v>
      </c>
      <c r="B14" s="58" t="s">
        <v>137</v>
      </c>
      <c r="C14" s="58" t="s">
        <v>135</v>
      </c>
      <c r="D14" s="58" t="s">
        <v>80</v>
      </c>
      <c r="E14" s="62">
        <v>42290</v>
      </c>
      <c r="F14" s="62">
        <v>42654</v>
      </c>
      <c r="G14" s="59" t="s">
        <v>81</v>
      </c>
      <c r="H14" s="75">
        <v>12.947</v>
      </c>
      <c r="I14" s="60">
        <v>554790000</v>
      </c>
      <c r="J14" s="60">
        <v>554790000</v>
      </c>
      <c r="K14" s="60">
        <f>I14-J14</f>
        <v>0</v>
      </c>
      <c r="L14" s="60">
        <v>0</v>
      </c>
      <c r="M14" s="59" t="s">
        <v>132</v>
      </c>
      <c r="N14" s="63">
        <v>2133361.38</v>
      </c>
      <c r="O14" s="63">
        <v>2133361.38</v>
      </c>
      <c r="P14" s="60">
        <f>O14-N14</f>
        <v>0</v>
      </c>
      <c r="Q14" s="60"/>
      <c r="R14" s="60"/>
      <c r="S14" s="60"/>
      <c r="T14" s="59" t="s">
        <v>139</v>
      </c>
    </row>
    <row r="15" spans="1:20" s="61" customFormat="1" ht="110.25">
      <c r="A15" s="58" t="s">
        <v>138</v>
      </c>
      <c r="B15" s="58" t="s">
        <v>134</v>
      </c>
      <c r="C15" s="58" t="s">
        <v>135</v>
      </c>
      <c r="D15" s="58" t="s">
        <v>80</v>
      </c>
      <c r="E15" s="62">
        <v>42288</v>
      </c>
      <c r="F15" s="62">
        <v>42286</v>
      </c>
      <c r="G15" s="59" t="s">
        <v>81</v>
      </c>
      <c r="H15" s="59">
        <v>12.5</v>
      </c>
      <c r="I15" s="60">
        <v>200000000</v>
      </c>
      <c r="J15" s="60">
        <v>200000000</v>
      </c>
      <c r="K15" s="60">
        <f>I15-J15</f>
        <v>0</v>
      </c>
      <c r="L15" s="60">
        <v>0</v>
      </c>
      <c r="M15" s="59" t="s">
        <v>132</v>
      </c>
      <c r="N15" s="63">
        <v>3551912.57</v>
      </c>
      <c r="O15" s="63">
        <v>3551912.57</v>
      </c>
      <c r="P15" s="60">
        <f>O15-N15</f>
        <v>0</v>
      </c>
      <c r="Q15" s="60"/>
      <c r="R15" s="60"/>
      <c r="S15" s="60"/>
      <c r="T15" s="59" t="s">
        <v>140</v>
      </c>
    </row>
    <row r="16" spans="1:20" s="61" customFormat="1" ht="110.25">
      <c r="A16" s="58" t="s">
        <v>141</v>
      </c>
      <c r="B16" s="58" t="s">
        <v>134</v>
      </c>
      <c r="C16" s="58" t="s">
        <v>135</v>
      </c>
      <c r="D16" s="58" t="s">
        <v>80</v>
      </c>
      <c r="E16" s="62">
        <v>42331</v>
      </c>
      <c r="F16" s="62">
        <v>42695</v>
      </c>
      <c r="G16" s="59" t="s">
        <v>81</v>
      </c>
      <c r="H16" s="59">
        <v>12.49</v>
      </c>
      <c r="I16" s="60">
        <v>280000000</v>
      </c>
      <c r="J16" s="60">
        <v>130000000</v>
      </c>
      <c r="K16" s="60">
        <f>I16-J16</f>
        <v>150000000</v>
      </c>
      <c r="L16" s="60">
        <v>0</v>
      </c>
      <c r="M16" s="59" t="s">
        <v>132</v>
      </c>
      <c r="N16" s="63">
        <v>11817724.04</v>
      </c>
      <c r="O16" s="63">
        <v>11817724.04</v>
      </c>
      <c r="P16" s="60">
        <f>O16-N16</f>
        <v>0</v>
      </c>
      <c r="Q16" s="60"/>
      <c r="R16" s="60"/>
      <c r="S16" s="60"/>
      <c r="T16" s="59" t="s">
        <v>139</v>
      </c>
    </row>
    <row r="17" spans="1:20" s="61" customFormat="1" ht="110.25">
      <c r="A17" s="108" t="s">
        <v>173</v>
      </c>
      <c r="B17" s="109" t="s">
        <v>169</v>
      </c>
      <c r="C17" s="109" t="s">
        <v>170</v>
      </c>
      <c r="D17" s="109" t="s">
        <v>80</v>
      </c>
      <c r="E17" s="109" t="s">
        <v>171</v>
      </c>
      <c r="F17" s="109" t="s">
        <v>172</v>
      </c>
      <c r="G17" s="109" t="s">
        <v>81</v>
      </c>
      <c r="H17" s="110">
        <v>12.82</v>
      </c>
      <c r="I17" s="110">
        <v>15000000</v>
      </c>
      <c r="J17" s="110">
        <v>15000000</v>
      </c>
      <c r="K17" s="110">
        <v>0</v>
      </c>
      <c r="L17" s="110">
        <v>0</v>
      </c>
      <c r="M17" s="111" t="s">
        <v>166</v>
      </c>
      <c r="N17" s="110">
        <v>26270.49</v>
      </c>
      <c r="O17" s="110">
        <v>26270.49</v>
      </c>
      <c r="P17" s="110">
        <v>0</v>
      </c>
      <c r="Q17" s="110">
        <v>0</v>
      </c>
      <c r="R17" s="110">
        <v>0</v>
      </c>
      <c r="S17" s="110">
        <v>0</v>
      </c>
      <c r="T17" s="109" t="s">
        <v>168</v>
      </c>
    </row>
    <row r="18" spans="1:20" s="61" customFormat="1" ht="110.25">
      <c r="A18" s="108" t="s">
        <v>174</v>
      </c>
      <c r="B18" s="109" t="s">
        <v>169</v>
      </c>
      <c r="C18" s="109" t="s">
        <v>163</v>
      </c>
      <c r="D18" s="109" t="s">
        <v>80</v>
      </c>
      <c r="E18" s="109" t="s">
        <v>171</v>
      </c>
      <c r="F18" s="109" t="s">
        <v>172</v>
      </c>
      <c r="G18" s="109" t="s">
        <v>81</v>
      </c>
      <c r="H18" s="110">
        <v>12.92</v>
      </c>
      <c r="I18" s="110">
        <v>0</v>
      </c>
      <c r="J18" s="110">
        <v>0</v>
      </c>
      <c r="K18" s="110">
        <v>0</v>
      </c>
      <c r="L18" s="110">
        <v>0</v>
      </c>
      <c r="M18" s="111" t="s">
        <v>166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09" t="s">
        <v>168</v>
      </c>
    </row>
    <row r="19" spans="1:20" s="61" customFormat="1" ht="110.25">
      <c r="A19" s="108" t="s">
        <v>175</v>
      </c>
      <c r="B19" s="109" t="s">
        <v>169</v>
      </c>
      <c r="C19" s="109" t="s">
        <v>163</v>
      </c>
      <c r="D19" s="109" t="s">
        <v>80</v>
      </c>
      <c r="E19" s="109" t="s">
        <v>171</v>
      </c>
      <c r="F19" s="109" t="s">
        <v>172</v>
      </c>
      <c r="G19" s="109" t="s">
        <v>81</v>
      </c>
      <c r="H19" s="110">
        <v>12.82</v>
      </c>
      <c r="I19" s="110">
        <v>0</v>
      </c>
      <c r="J19" s="110">
        <v>0</v>
      </c>
      <c r="K19" s="110">
        <v>0</v>
      </c>
      <c r="L19" s="110">
        <v>0</v>
      </c>
      <c r="M19" s="111" t="s">
        <v>166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09" t="s">
        <v>168</v>
      </c>
    </row>
    <row r="20" spans="1:20" s="61" customFormat="1" ht="110.25">
      <c r="A20" s="108" t="s">
        <v>176</v>
      </c>
      <c r="B20" s="109" t="s">
        <v>162</v>
      </c>
      <c r="C20" s="109" t="s">
        <v>163</v>
      </c>
      <c r="D20" s="109" t="s">
        <v>80</v>
      </c>
      <c r="E20" s="109" t="s">
        <v>171</v>
      </c>
      <c r="F20" s="109" t="s">
        <v>172</v>
      </c>
      <c r="G20" s="109" t="s">
        <v>81</v>
      </c>
      <c r="H20" s="110">
        <v>13.92</v>
      </c>
      <c r="I20" s="110">
        <v>0</v>
      </c>
      <c r="J20" s="110">
        <v>0</v>
      </c>
      <c r="K20" s="110">
        <v>0</v>
      </c>
      <c r="L20" s="110">
        <v>0</v>
      </c>
      <c r="M20" s="111" t="s">
        <v>166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09" t="s">
        <v>168</v>
      </c>
    </row>
    <row r="21" spans="1:20" s="61" customFormat="1" ht="110.25">
      <c r="A21" s="108" t="s">
        <v>177</v>
      </c>
      <c r="B21" s="109" t="s">
        <v>162</v>
      </c>
      <c r="C21" s="109" t="s">
        <v>163</v>
      </c>
      <c r="D21" s="109" t="s">
        <v>80</v>
      </c>
      <c r="E21" s="109" t="s">
        <v>171</v>
      </c>
      <c r="F21" s="109" t="s">
        <v>172</v>
      </c>
      <c r="G21" s="109" t="s">
        <v>81</v>
      </c>
      <c r="H21" s="110">
        <v>13.92</v>
      </c>
      <c r="I21" s="110">
        <v>0</v>
      </c>
      <c r="J21" s="110">
        <v>0</v>
      </c>
      <c r="K21" s="110">
        <v>0</v>
      </c>
      <c r="L21" s="110">
        <v>0</v>
      </c>
      <c r="M21" s="111" t="s">
        <v>166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09" t="s">
        <v>168</v>
      </c>
    </row>
    <row r="22" spans="1:20" s="61" customFormat="1" ht="114.75" customHeight="1">
      <c r="A22" s="108" t="s">
        <v>167</v>
      </c>
      <c r="B22" s="109" t="s">
        <v>162</v>
      </c>
      <c r="C22" s="109" t="s">
        <v>163</v>
      </c>
      <c r="D22" s="109" t="s">
        <v>80</v>
      </c>
      <c r="E22" s="109" t="s">
        <v>164</v>
      </c>
      <c r="F22" s="109" t="s">
        <v>165</v>
      </c>
      <c r="G22" s="109" t="s">
        <v>81</v>
      </c>
      <c r="H22" s="110">
        <v>15.31</v>
      </c>
      <c r="I22" s="110">
        <v>0</v>
      </c>
      <c r="J22" s="110">
        <v>0</v>
      </c>
      <c r="K22" s="110">
        <v>0</v>
      </c>
      <c r="L22" s="110">
        <v>0</v>
      </c>
      <c r="M22" s="111" t="s">
        <v>166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09" t="s">
        <v>168</v>
      </c>
    </row>
    <row r="23" spans="1:20" ht="31.5">
      <c r="A23" s="56" t="s">
        <v>82</v>
      </c>
      <c r="B23" s="57" t="s">
        <v>78</v>
      </c>
      <c r="C23" s="57" t="s">
        <v>78</v>
      </c>
      <c r="D23" s="57" t="s">
        <v>78</v>
      </c>
      <c r="E23" s="57" t="s">
        <v>78</v>
      </c>
      <c r="F23" s="57" t="s">
        <v>78</v>
      </c>
      <c r="G23" s="57" t="s">
        <v>78</v>
      </c>
      <c r="H23" s="57" t="s">
        <v>78</v>
      </c>
      <c r="I23" s="72">
        <f>I22+I21+I20+I19+I18+I17+I16+I15+I14+I13</f>
        <v>1709790000</v>
      </c>
      <c r="J23" s="72">
        <f aca="true" t="shared" si="0" ref="J23:S23">J22+J21+J20+J19+J18+J17+J16+J15+J14+J13</f>
        <v>1559790000</v>
      </c>
      <c r="K23" s="72">
        <f t="shared" si="0"/>
        <v>150000000</v>
      </c>
      <c r="L23" s="72">
        <f t="shared" si="0"/>
        <v>0</v>
      </c>
      <c r="M23" s="72" t="s">
        <v>129</v>
      </c>
      <c r="N23" s="72">
        <f t="shared" si="0"/>
        <v>21243407.82</v>
      </c>
      <c r="O23" s="72">
        <f t="shared" si="0"/>
        <v>21243407.82</v>
      </c>
      <c r="P23" s="72">
        <f t="shared" si="0"/>
        <v>0</v>
      </c>
      <c r="Q23" s="72">
        <f t="shared" si="0"/>
        <v>0</v>
      </c>
      <c r="R23" s="72">
        <f t="shared" si="0"/>
        <v>0</v>
      </c>
      <c r="S23" s="72">
        <f t="shared" si="0"/>
        <v>0</v>
      </c>
      <c r="T23" s="57" t="s">
        <v>78</v>
      </c>
    </row>
    <row r="24" spans="1:20" s="6" customFormat="1" ht="17.25" customHeight="1">
      <c r="A24" s="27" t="s">
        <v>77</v>
      </c>
      <c r="B24" s="29" t="s">
        <v>78</v>
      </c>
      <c r="C24" s="29" t="s">
        <v>78</v>
      </c>
      <c r="D24" s="29" t="s">
        <v>78</v>
      </c>
      <c r="E24" s="29" t="s">
        <v>78</v>
      </c>
      <c r="F24" s="29" t="s">
        <v>78</v>
      </c>
      <c r="G24" s="29" t="s">
        <v>78</v>
      </c>
      <c r="H24" s="29" t="s">
        <v>78</v>
      </c>
      <c r="I24" s="60">
        <f>I23</f>
        <v>1709790000</v>
      </c>
      <c r="J24" s="60">
        <f>J23</f>
        <v>1559790000</v>
      </c>
      <c r="K24" s="60">
        <f>K23</f>
        <v>150000000</v>
      </c>
      <c r="L24" s="29">
        <f>L23</f>
        <v>0</v>
      </c>
      <c r="M24" s="29" t="s">
        <v>129</v>
      </c>
      <c r="N24" s="57">
        <f>N23</f>
        <v>21243407.82</v>
      </c>
      <c r="O24" s="57">
        <f>O23</f>
        <v>21243407.82</v>
      </c>
      <c r="P24" s="29">
        <v>0</v>
      </c>
      <c r="Q24" s="29">
        <v>0</v>
      </c>
      <c r="R24" s="29">
        <v>0</v>
      </c>
      <c r="S24" s="29">
        <v>0</v>
      </c>
      <c r="T24" s="29" t="s">
        <v>78</v>
      </c>
    </row>
    <row r="25" spans="1:20" ht="12.75" customHeight="1" hidden="1">
      <c r="A25" s="30"/>
      <c r="B25" s="30"/>
      <c r="C25" s="30"/>
      <c r="D25" s="30"/>
      <c r="E25" s="30"/>
      <c r="F25" s="30"/>
      <c r="G25" s="30"/>
      <c r="H25" s="31"/>
      <c r="I25" s="31"/>
      <c r="J25" s="31"/>
      <c r="K25" s="31"/>
      <c r="L25" s="31"/>
      <c r="M25" s="30"/>
      <c r="N25" s="31"/>
      <c r="O25" s="31"/>
      <c r="P25" s="31"/>
      <c r="Q25" s="31"/>
      <c r="R25" s="31"/>
      <c r="S25" s="31"/>
      <c r="T25" s="30"/>
    </row>
    <row r="26" spans="1:20" ht="6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2.75" hidden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76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8" customHeight="1">
      <c r="A29" s="86" t="s">
        <v>144</v>
      </c>
      <c r="B29" s="86"/>
      <c r="C29" s="86"/>
      <c r="D29" s="86"/>
      <c r="E29" s="86"/>
      <c r="F29" s="86"/>
      <c r="G29" s="86"/>
      <c r="H29" s="86"/>
      <c r="I29" s="86"/>
      <c r="J29" s="87"/>
      <c r="K29" s="16"/>
      <c r="L29" s="16"/>
      <c r="M29" s="16"/>
      <c r="N29" s="16"/>
      <c r="O29" s="16"/>
      <c r="P29" s="16"/>
      <c r="Q29" s="16"/>
      <c r="R29" s="16"/>
      <c r="S29" s="84" t="s">
        <v>160</v>
      </c>
      <c r="T29" s="84"/>
    </row>
    <row r="30" spans="1:20" ht="15.75" customHeight="1">
      <c r="A30" s="82" t="s">
        <v>145</v>
      </c>
      <c r="B30" s="82"/>
      <c r="C30" s="82"/>
      <c r="D30" s="82"/>
      <c r="E30" s="82"/>
      <c r="F30" s="82"/>
      <c r="G30" s="82"/>
      <c r="H30" s="82"/>
      <c r="I30" s="82"/>
      <c r="J30" s="85"/>
      <c r="K30" s="16"/>
      <c r="L30" s="16"/>
      <c r="M30" s="16"/>
      <c r="N30" s="16"/>
      <c r="O30" s="16"/>
      <c r="P30" s="16"/>
      <c r="Q30" s="16"/>
      <c r="R30" s="16"/>
      <c r="S30" s="84"/>
      <c r="T30" s="84"/>
    </row>
    <row r="31" spans="1:10" ht="58.5" customHeight="1">
      <c r="A31" s="82"/>
      <c r="B31" s="82"/>
      <c r="C31" s="82"/>
      <c r="D31" s="82"/>
      <c r="E31" s="82"/>
      <c r="F31" s="82"/>
      <c r="G31" s="82"/>
      <c r="H31" s="82"/>
      <c r="I31" s="82"/>
      <c r="J31" s="85"/>
    </row>
    <row r="32" ht="72.75" customHeight="1"/>
    <row r="33" ht="93.75" hidden="1"/>
    <row r="34" ht="93.75" customHeight="1" hidden="1"/>
    <row r="35" ht="93.75" hidden="1"/>
    <row r="36" ht="93.75" customHeight="1" hidden="1"/>
    <row r="37" ht="93.75" customHeight="1" hidden="1"/>
    <row r="38" ht="111.75" customHeight="1"/>
    <row r="39" ht="89.25" customHeight="1"/>
    <row r="40" ht="15.75">
      <c r="A40" s="33" t="s">
        <v>130</v>
      </c>
    </row>
    <row r="41" ht="15.75">
      <c r="A41" s="33" t="s">
        <v>131</v>
      </c>
    </row>
  </sheetData>
  <sheetProtection/>
  <mergeCells count="18">
    <mergeCell ref="A7:T7"/>
    <mergeCell ref="A8:T8"/>
    <mergeCell ref="I10:L10"/>
    <mergeCell ref="M10:P10"/>
    <mergeCell ref="Q10:S10"/>
    <mergeCell ref="A10:A11"/>
    <mergeCell ref="B10:B11"/>
    <mergeCell ref="C10:C11"/>
    <mergeCell ref="A31:J31"/>
    <mergeCell ref="S29:T29"/>
    <mergeCell ref="A29:J29"/>
    <mergeCell ref="E10:E11"/>
    <mergeCell ref="F10:F11"/>
    <mergeCell ref="G10:G11"/>
    <mergeCell ref="H10:H11"/>
    <mergeCell ref="D10:D11"/>
    <mergeCell ref="A30:J30"/>
    <mergeCell ref="S30:T3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5"/>
  <sheetViews>
    <sheetView zoomScalePageLayoutView="44" workbookViewId="0" topLeftCell="C1">
      <selection activeCell="K17" sqref="K17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140625" style="1" customWidth="1"/>
    <col min="8" max="8" width="10.421875" style="1" customWidth="1"/>
    <col min="9" max="9" width="20.28125" style="1" customWidth="1"/>
    <col min="10" max="10" width="18.28125" style="1" customWidth="1"/>
    <col min="11" max="11" width="17.8515625" style="1" customWidth="1"/>
    <col min="12" max="12" width="16.28125" style="1" customWidth="1"/>
    <col min="13" max="13" width="16.710937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3" t="s">
        <v>74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20.25">
      <c r="A8" s="83" t="s">
        <v>161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8" t="s">
        <v>33</v>
      </c>
      <c r="B10" s="88" t="s">
        <v>34</v>
      </c>
      <c r="C10" s="88" t="s">
        <v>35</v>
      </c>
      <c r="D10" s="88" t="s">
        <v>3</v>
      </c>
      <c r="E10" s="88" t="s">
        <v>4</v>
      </c>
      <c r="F10" s="88" t="s">
        <v>36</v>
      </c>
      <c r="G10" s="88" t="s">
        <v>5</v>
      </c>
      <c r="H10" s="88" t="s">
        <v>27</v>
      </c>
      <c r="I10" s="90" t="s">
        <v>37</v>
      </c>
      <c r="J10" s="90"/>
      <c r="K10" s="90"/>
      <c r="L10" s="90"/>
      <c r="M10" s="90" t="s">
        <v>42</v>
      </c>
      <c r="N10" s="90"/>
      <c r="O10" s="90"/>
      <c r="P10" s="90"/>
      <c r="Q10" s="90" t="s">
        <v>43</v>
      </c>
      <c r="R10" s="90"/>
      <c r="S10" s="90"/>
      <c r="T10" s="88" t="s">
        <v>13</v>
      </c>
    </row>
    <row r="11" spans="1:20" s="5" customFormat="1" ht="47.25">
      <c r="A11" s="89"/>
      <c r="B11" s="89"/>
      <c r="C11" s="89"/>
      <c r="D11" s="89"/>
      <c r="E11" s="89"/>
      <c r="F11" s="89"/>
      <c r="G11" s="89"/>
      <c r="H11" s="89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94"/>
    </row>
    <row r="12" spans="1:20" s="47" customFormat="1" ht="32.25">
      <c r="A12" s="79" t="s">
        <v>87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s="7" customFormat="1" ht="128.25" customHeight="1">
      <c r="A13" s="30" t="s">
        <v>149</v>
      </c>
      <c r="B13" s="30" t="s">
        <v>150</v>
      </c>
      <c r="C13" s="30" t="s">
        <v>151</v>
      </c>
      <c r="D13" s="30" t="s">
        <v>129</v>
      </c>
      <c r="E13" s="77">
        <v>42430</v>
      </c>
      <c r="F13" s="77">
        <v>42479</v>
      </c>
      <c r="G13" s="30" t="s">
        <v>152</v>
      </c>
      <c r="H13" s="31">
        <v>0.1</v>
      </c>
      <c r="I13" s="78">
        <v>300456000</v>
      </c>
      <c r="J13" s="31">
        <v>300456000</v>
      </c>
      <c r="K13" s="31">
        <f>I13-J13</f>
        <v>0</v>
      </c>
      <c r="L13" s="78">
        <v>0</v>
      </c>
      <c r="M13" s="77">
        <v>42479</v>
      </c>
      <c r="N13" s="78">
        <v>41045.9</v>
      </c>
      <c r="O13" s="78">
        <v>41045.9</v>
      </c>
      <c r="P13" s="78">
        <f>N13-O13</f>
        <v>0</v>
      </c>
      <c r="Q13" s="78">
        <v>0</v>
      </c>
      <c r="R13" s="78">
        <v>0</v>
      </c>
      <c r="S13" s="78">
        <f>Q13-R13</f>
        <v>0</v>
      </c>
      <c r="T13" s="30" t="s">
        <v>129</v>
      </c>
    </row>
    <row r="14" spans="1:20" s="7" customFormat="1" ht="128.25" customHeight="1">
      <c r="A14" s="30" t="s">
        <v>149</v>
      </c>
      <c r="B14" s="30" t="s">
        <v>150</v>
      </c>
      <c r="C14" s="30" t="s">
        <v>155</v>
      </c>
      <c r="D14" s="30" t="s">
        <v>129</v>
      </c>
      <c r="E14" s="77">
        <v>42432</v>
      </c>
      <c r="F14" s="77">
        <v>42481</v>
      </c>
      <c r="G14" s="30" t="s">
        <v>152</v>
      </c>
      <c r="H14" s="31">
        <v>0.1</v>
      </c>
      <c r="I14" s="78">
        <v>297500000</v>
      </c>
      <c r="J14" s="31">
        <v>297500000</v>
      </c>
      <c r="K14" s="31">
        <f>I14-J14</f>
        <v>0</v>
      </c>
      <c r="L14" s="78">
        <v>0</v>
      </c>
      <c r="M14" s="77" t="s">
        <v>159</v>
      </c>
      <c r="N14" s="78">
        <v>38203.55</v>
      </c>
      <c r="O14" s="78">
        <v>38203.55</v>
      </c>
      <c r="P14" s="78">
        <f>N14-O14</f>
        <v>0</v>
      </c>
      <c r="Q14" s="78">
        <v>0</v>
      </c>
      <c r="R14" s="78">
        <v>0</v>
      </c>
      <c r="S14" s="78">
        <v>0</v>
      </c>
      <c r="T14" s="30" t="s">
        <v>129</v>
      </c>
    </row>
    <row r="15" spans="1:20" s="7" customFormat="1" ht="128.25" customHeight="1">
      <c r="A15" s="30" t="s">
        <v>158</v>
      </c>
      <c r="B15" s="30" t="s">
        <v>150</v>
      </c>
      <c r="C15" s="30" t="s">
        <v>155</v>
      </c>
      <c r="D15" s="30" t="s">
        <v>129</v>
      </c>
      <c r="E15" s="77">
        <v>42538</v>
      </c>
      <c r="F15" s="77">
        <v>42587</v>
      </c>
      <c r="G15" s="30" t="s">
        <v>152</v>
      </c>
      <c r="H15" s="31">
        <v>0.1</v>
      </c>
      <c r="I15" s="78">
        <v>297290000</v>
      </c>
      <c r="J15" s="31">
        <v>297290000</v>
      </c>
      <c r="K15" s="31">
        <f>I15-J15</f>
        <v>0</v>
      </c>
      <c r="L15" s="78">
        <v>0</v>
      </c>
      <c r="M15" s="77">
        <v>42587</v>
      </c>
      <c r="N15" s="78">
        <v>40613.39</v>
      </c>
      <c r="O15" s="78">
        <v>40613.39</v>
      </c>
      <c r="P15" s="78">
        <f>N15-O15</f>
        <v>0</v>
      </c>
      <c r="Q15" s="78">
        <v>0</v>
      </c>
      <c r="R15" s="78">
        <v>0</v>
      </c>
      <c r="S15" s="78">
        <v>0</v>
      </c>
      <c r="T15" s="30" t="s">
        <v>129</v>
      </c>
    </row>
    <row r="16" spans="1:20" s="7" customFormat="1" ht="128.25" customHeight="1">
      <c r="A16" s="30" t="s">
        <v>178</v>
      </c>
      <c r="B16" s="30" t="s">
        <v>150</v>
      </c>
      <c r="C16" s="30" t="s">
        <v>179</v>
      </c>
      <c r="D16" s="30" t="s">
        <v>129</v>
      </c>
      <c r="E16" s="77">
        <v>42593</v>
      </c>
      <c r="F16" s="77">
        <v>42642</v>
      </c>
      <c r="G16" s="30" t="s">
        <v>152</v>
      </c>
      <c r="H16" s="31">
        <v>0.1</v>
      </c>
      <c r="I16" s="78">
        <v>297868000</v>
      </c>
      <c r="J16" s="31">
        <v>0</v>
      </c>
      <c r="K16" s="31">
        <f>I16-J16</f>
        <v>297868000</v>
      </c>
      <c r="L16" s="78">
        <v>0</v>
      </c>
      <c r="M16" s="77">
        <v>42642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30" t="s">
        <v>129</v>
      </c>
    </row>
    <row r="17" spans="1:20" s="7" customFormat="1" ht="128.25" customHeight="1">
      <c r="A17" s="30" t="s">
        <v>156</v>
      </c>
      <c r="B17" s="30" t="s">
        <v>85</v>
      </c>
      <c r="C17" s="30" t="s">
        <v>154</v>
      </c>
      <c r="D17" s="30" t="s">
        <v>129</v>
      </c>
      <c r="E17" s="77">
        <v>42478</v>
      </c>
      <c r="F17" s="77">
        <v>42639</v>
      </c>
      <c r="G17" s="30" t="s">
        <v>152</v>
      </c>
      <c r="H17" s="31">
        <v>0.1</v>
      </c>
      <c r="I17" s="78">
        <v>46961000</v>
      </c>
      <c r="J17" s="31">
        <v>30000000</v>
      </c>
      <c r="K17" s="31">
        <f>I17-J17</f>
        <v>16961000</v>
      </c>
      <c r="L17" s="78">
        <v>0</v>
      </c>
      <c r="M17" s="77" t="s">
        <v>157</v>
      </c>
      <c r="N17" s="78">
        <v>15564.74</v>
      </c>
      <c r="O17" s="78">
        <v>15564.74</v>
      </c>
      <c r="P17" s="78">
        <f>N17-O17</f>
        <v>0</v>
      </c>
      <c r="Q17" s="78">
        <v>0</v>
      </c>
      <c r="R17" s="78">
        <v>0</v>
      </c>
      <c r="S17" s="78">
        <v>0</v>
      </c>
      <c r="T17" s="30" t="s">
        <v>129</v>
      </c>
    </row>
    <row r="18" spans="1:20" s="7" customFormat="1" ht="128.25" customHeight="1">
      <c r="A18" s="30" t="s">
        <v>180</v>
      </c>
      <c r="B18" s="30" t="s">
        <v>85</v>
      </c>
      <c r="C18" s="30" t="s">
        <v>155</v>
      </c>
      <c r="D18" s="30" t="s">
        <v>129</v>
      </c>
      <c r="E18" s="77">
        <v>42608</v>
      </c>
      <c r="F18" s="77">
        <v>42712</v>
      </c>
      <c r="G18" s="30" t="s">
        <v>152</v>
      </c>
      <c r="H18" s="31">
        <v>0.1</v>
      </c>
      <c r="I18" s="78">
        <v>117513000</v>
      </c>
      <c r="J18" s="31">
        <v>0</v>
      </c>
      <c r="K18" s="31">
        <f>I18-J18</f>
        <v>117513000</v>
      </c>
      <c r="L18" s="78">
        <v>0</v>
      </c>
      <c r="M18" s="77" t="s">
        <v>157</v>
      </c>
      <c r="N18" s="78">
        <v>1926.44</v>
      </c>
      <c r="O18" s="78">
        <v>1926.44</v>
      </c>
      <c r="P18" s="78">
        <f>N18-O18</f>
        <v>0</v>
      </c>
      <c r="Q18" s="78">
        <v>0</v>
      </c>
      <c r="R18" s="78">
        <v>0</v>
      </c>
      <c r="S18" s="78">
        <v>0</v>
      </c>
      <c r="T18" s="30" t="s">
        <v>129</v>
      </c>
    </row>
    <row r="19" spans="1:20" s="7" customFormat="1" ht="48.75" customHeight="1">
      <c r="A19" s="80" t="s">
        <v>153</v>
      </c>
      <c r="B19" s="30" t="s">
        <v>129</v>
      </c>
      <c r="C19" s="30" t="s">
        <v>129</v>
      </c>
      <c r="D19" s="30" t="s">
        <v>129</v>
      </c>
      <c r="E19" s="30" t="s">
        <v>129</v>
      </c>
      <c r="F19" s="30" t="s">
        <v>129</v>
      </c>
      <c r="G19" s="30" t="s">
        <v>129</v>
      </c>
      <c r="H19" s="30" t="s">
        <v>129</v>
      </c>
      <c r="I19" s="78">
        <f>SUM(I13:I18)</f>
        <v>1357588000</v>
      </c>
      <c r="J19" s="78">
        <f aca="true" t="shared" si="0" ref="J19:T19">SUM(J13:J18)</f>
        <v>925246000</v>
      </c>
      <c r="K19" s="78">
        <f t="shared" si="0"/>
        <v>432342000</v>
      </c>
      <c r="L19" s="78">
        <f t="shared" si="0"/>
        <v>0</v>
      </c>
      <c r="M19" s="78" t="s">
        <v>129</v>
      </c>
      <c r="N19" s="78">
        <f t="shared" si="0"/>
        <v>137354.02000000002</v>
      </c>
      <c r="O19" s="78">
        <f t="shared" si="0"/>
        <v>137354.02000000002</v>
      </c>
      <c r="P19" s="78">
        <f t="shared" si="0"/>
        <v>0</v>
      </c>
      <c r="Q19" s="78">
        <f t="shared" si="0"/>
        <v>0</v>
      </c>
      <c r="R19" s="78">
        <f t="shared" si="0"/>
        <v>0</v>
      </c>
      <c r="S19" s="78">
        <f t="shared" si="0"/>
        <v>0</v>
      </c>
      <c r="T19" s="78" t="s">
        <v>129</v>
      </c>
    </row>
    <row r="20" spans="1:20" s="7" customFormat="1" ht="18.75">
      <c r="A20" s="19" t="s">
        <v>77</v>
      </c>
      <c r="B20" s="22" t="s">
        <v>129</v>
      </c>
      <c r="C20" s="22" t="s">
        <v>129</v>
      </c>
      <c r="D20" s="22" t="s">
        <v>129</v>
      </c>
      <c r="E20" s="22" t="s">
        <v>129</v>
      </c>
      <c r="F20" s="22" t="s">
        <v>129</v>
      </c>
      <c r="G20" s="23" t="s">
        <v>129</v>
      </c>
      <c r="H20" s="34" t="s">
        <v>129</v>
      </c>
      <c r="I20" s="24">
        <f>I19</f>
        <v>1357588000</v>
      </c>
      <c r="J20" s="24">
        <f>J19</f>
        <v>925246000</v>
      </c>
      <c r="K20" s="81">
        <f>K15+K14+K13+K17</f>
        <v>16961000</v>
      </c>
      <c r="L20" s="24">
        <f>L13</f>
        <v>0</v>
      </c>
      <c r="M20" s="22" t="s">
        <v>129</v>
      </c>
      <c r="N20" s="24">
        <f>N19</f>
        <v>137354.02000000002</v>
      </c>
      <c r="O20" s="24">
        <f>O19</f>
        <v>137354.02000000002</v>
      </c>
      <c r="P20" s="24">
        <f>P13</f>
        <v>0</v>
      </c>
      <c r="Q20" s="24">
        <f>Q13</f>
        <v>0</v>
      </c>
      <c r="R20" s="24">
        <f>R13</f>
        <v>0</v>
      </c>
      <c r="S20" s="24">
        <f>S13</f>
        <v>0</v>
      </c>
      <c r="T20" s="22" t="s">
        <v>129</v>
      </c>
    </row>
    <row r="21" spans="1:20" ht="12.75">
      <c r="A21" s="16"/>
      <c r="B21" s="16"/>
      <c r="C21" s="16"/>
      <c r="D21" s="16"/>
      <c r="E21" s="32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s="6" customFormat="1" ht="18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20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8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18.75">
      <c r="A25" s="91" t="s">
        <v>142</v>
      </c>
      <c r="B25" s="92"/>
      <c r="C25" s="92"/>
      <c r="D25" s="92"/>
      <c r="E25" s="92"/>
      <c r="F25" s="92"/>
      <c r="G25" s="92"/>
      <c r="H25" s="92"/>
      <c r="I25" s="92"/>
      <c r="J25" s="93"/>
      <c r="K25" s="16"/>
      <c r="L25" s="16"/>
      <c r="M25" s="16"/>
      <c r="N25" s="16"/>
      <c r="O25" s="16"/>
      <c r="P25" s="16"/>
      <c r="Q25" s="16"/>
      <c r="R25" s="16"/>
      <c r="S25" s="84" t="s">
        <v>160</v>
      </c>
      <c r="T25" s="84"/>
    </row>
    <row r="26" spans="1:20" ht="17.25" customHeight="1">
      <c r="A26" s="91" t="s">
        <v>143</v>
      </c>
      <c r="B26" s="92"/>
      <c r="C26" s="92"/>
      <c r="D26" s="92"/>
      <c r="E26" s="92"/>
      <c r="F26" s="92"/>
      <c r="G26" s="92"/>
      <c r="H26" s="92"/>
      <c r="I26" s="92"/>
      <c r="J26" s="93"/>
      <c r="K26" s="16"/>
      <c r="L26" s="16"/>
      <c r="M26" s="16"/>
      <c r="N26" s="16"/>
      <c r="O26" s="16"/>
      <c r="P26" s="16"/>
      <c r="Q26" s="16"/>
      <c r="R26" s="16"/>
      <c r="S26" s="84"/>
      <c r="T26" s="84"/>
    </row>
    <row r="27" spans="1:10" ht="18.75">
      <c r="A27" s="91"/>
      <c r="B27" s="92"/>
      <c r="C27" s="92"/>
      <c r="D27" s="92"/>
      <c r="E27" s="92"/>
      <c r="F27" s="92"/>
      <c r="G27" s="92"/>
      <c r="H27" s="92"/>
      <c r="I27" s="92"/>
      <c r="J27" s="93"/>
    </row>
    <row r="29" ht="12.75" hidden="1"/>
    <row r="30" ht="12.75" hidden="1"/>
    <row r="31" ht="12.75" hidden="1"/>
    <row r="32" ht="11.25" customHeight="1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spans="1:2" ht="31.5" customHeight="1" hidden="1">
      <c r="A53" s="54"/>
      <c r="B53" s="33"/>
    </row>
    <row r="54" spans="1:2" ht="3" customHeight="1" hidden="1">
      <c r="A54"/>
      <c r="B54" s="33"/>
    </row>
    <row r="55" ht="12.75" hidden="1">
      <c r="A55" s="54"/>
    </row>
    <row r="56" ht="12.75" hidden="1"/>
    <row r="57" ht="3.75" customHeight="1" hidden="1"/>
    <row r="58" ht="12.75" hidden="1"/>
    <row r="59" ht="12.75" hidden="1"/>
    <row r="60" ht="8.25" customHeight="1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6" customHeight="1" hidden="1"/>
    <row r="69" ht="11.25" customHeight="1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2.25" customHeight="1"/>
    <row r="78" ht="10.5" customHeight="1"/>
    <row r="79" ht="12.75" hidden="1"/>
    <row r="80" ht="12.75" hidden="1"/>
    <row r="81" ht="6" customHeight="1"/>
    <row r="82" ht="8.25" customHeight="1" hidden="1"/>
    <row r="83" ht="5.25" customHeight="1"/>
    <row r="84" ht="12.75">
      <c r="A84" s="16" t="s">
        <v>130</v>
      </c>
    </row>
    <row r="85" ht="12.75">
      <c r="A85" s="16" t="s">
        <v>131</v>
      </c>
    </row>
  </sheetData>
  <sheetProtection/>
  <mergeCells count="19">
    <mergeCell ref="A26:J26"/>
    <mergeCell ref="S25:T25"/>
    <mergeCell ref="F10:F11"/>
    <mergeCell ref="G10:G11"/>
    <mergeCell ref="H10:H11"/>
    <mergeCell ref="T10:T11"/>
    <mergeCell ref="I10:L10"/>
    <mergeCell ref="M10:P10"/>
    <mergeCell ref="Q10:S10"/>
    <mergeCell ref="A27:J27"/>
    <mergeCell ref="A25:J25"/>
    <mergeCell ref="A7:T7"/>
    <mergeCell ref="A8:T8"/>
    <mergeCell ref="A10:A11"/>
    <mergeCell ref="B10:B11"/>
    <mergeCell ref="C10:C11"/>
    <mergeCell ref="D10:D11"/>
    <mergeCell ref="E10:E11"/>
    <mergeCell ref="S26:T26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1">
      <selection activeCell="A8" sqref="A8:P8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83" t="s">
        <v>75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20.25">
      <c r="A8" s="83" t="s">
        <v>161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1111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5">
        <f>SUM(I13:I14)</f>
        <v>945506.3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f>I15</f>
        <v>945506.3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4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82" t="s">
        <v>144</v>
      </c>
      <c r="B20" s="82"/>
      <c r="C20" s="82"/>
      <c r="D20" s="82"/>
      <c r="E20" s="82"/>
      <c r="F20" s="82"/>
      <c r="G20" s="82"/>
      <c r="H20" s="85"/>
      <c r="I20" s="85"/>
      <c r="J20" s="16"/>
      <c r="K20" s="16"/>
      <c r="L20" s="16"/>
      <c r="M20" s="16"/>
      <c r="N20" s="16"/>
      <c r="O20" s="84" t="s">
        <v>160</v>
      </c>
      <c r="P20" s="84"/>
    </row>
    <row r="21" spans="1:16" ht="14.25" customHeight="1">
      <c r="A21" s="82" t="s">
        <v>145</v>
      </c>
      <c r="B21" s="82"/>
      <c r="C21" s="82"/>
      <c r="D21" s="82"/>
      <c r="E21" s="82"/>
      <c r="F21" s="82"/>
      <c r="G21" s="82"/>
      <c r="H21" s="85"/>
      <c r="I21" s="85"/>
      <c r="J21" s="16"/>
      <c r="K21" s="16"/>
      <c r="L21" s="16"/>
      <c r="M21" s="16"/>
      <c r="N21" s="16"/>
      <c r="O21" s="84"/>
      <c r="P21" s="84"/>
    </row>
    <row r="22" spans="1:9" ht="14.25" customHeight="1">
      <c r="A22" s="82"/>
      <c r="B22" s="82"/>
      <c r="C22" s="82"/>
      <c r="D22" s="82"/>
      <c r="E22" s="82"/>
      <c r="F22" s="82"/>
      <c r="G22" s="82"/>
      <c r="H22" s="85"/>
      <c r="I22" s="85"/>
    </row>
    <row r="23" ht="12.75" hidden="1"/>
    <row r="24" spans="1:2" ht="15.75" hidden="1">
      <c r="A24" s="54"/>
      <c r="B24" s="33"/>
    </row>
    <row r="25" spans="1:2" ht="24.75" customHeight="1">
      <c r="A25"/>
      <c r="B25" s="33"/>
    </row>
    <row r="26" ht="12.75">
      <c r="A26" s="54"/>
    </row>
    <row r="27" ht="12.75">
      <c r="A27" s="16" t="s">
        <v>130</v>
      </c>
    </row>
    <row r="28" ht="12.75">
      <c r="A28" s="16" t="s">
        <v>131</v>
      </c>
    </row>
  </sheetData>
  <sheetProtection/>
  <mergeCells count="7">
    <mergeCell ref="A22:I22"/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="75" zoomScaleNormal="75" zoomScalePageLayoutView="51" workbookViewId="0" topLeftCell="B1">
      <selection activeCell="I16" sqref="I16"/>
    </sheetView>
  </sheetViews>
  <sheetFormatPr defaultColWidth="9.140625" defaultRowHeight="15"/>
  <cols>
    <col min="1" max="1" width="0" style="3" hidden="1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83" t="s">
        <v>76</v>
      </c>
      <c r="C9" s="83"/>
      <c r="D9" s="83"/>
      <c r="E9" s="83"/>
      <c r="F9" s="83"/>
      <c r="G9" s="83"/>
      <c r="H9" s="83"/>
      <c r="I9" s="83"/>
    </row>
    <row r="10" spans="2:9" ht="20.25">
      <c r="B10" s="83" t="s">
        <v>161</v>
      </c>
      <c r="C10" s="83"/>
      <c r="D10" s="83"/>
      <c r="E10" s="83"/>
      <c r="F10" s="83"/>
      <c r="G10" s="83"/>
      <c r="H10" s="83"/>
      <c r="I10" s="83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5" t="s">
        <v>78</v>
      </c>
    </row>
    <row r="15" spans="2:9" ht="44.25" customHeight="1">
      <c r="B15" s="36" t="s">
        <v>87</v>
      </c>
      <c r="C15" s="66">
        <v>2150945506.3</v>
      </c>
      <c r="D15" s="66">
        <v>3507252380</v>
      </c>
      <c r="E15" s="66">
        <v>988784100</v>
      </c>
      <c r="F15" s="66">
        <v>945506.3</v>
      </c>
      <c r="G15" s="66">
        <v>73575630</v>
      </c>
      <c r="H15" s="66">
        <v>0</v>
      </c>
      <c r="I15" s="76" t="s">
        <v>181</v>
      </c>
    </row>
    <row r="16" spans="2:9" ht="37.5">
      <c r="B16" s="19" t="s">
        <v>82</v>
      </c>
      <c r="C16" s="66">
        <f>C15</f>
        <v>2150945506.3</v>
      </c>
      <c r="D16" s="66">
        <f>D15</f>
        <v>3507252380</v>
      </c>
      <c r="E16" s="66">
        <f>E15</f>
        <v>988784100</v>
      </c>
      <c r="F16" s="66">
        <v>945506.3</v>
      </c>
      <c r="G16" s="66">
        <f>G15</f>
        <v>73575630</v>
      </c>
      <c r="H16" s="70">
        <v>0</v>
      </c>
      <c r="I16" s="67" t="s">
        <v>78</v>
      </c>
    </row>
    <row r="17" spans="2:9" ht="18.75">
      <c r="B17" s="19" t="s">
        <v>77</v>
      </c>
      <c r="C17" s="71">
        <f>C15</f>
        <v>2150945506.3</v>
      </c>
      <c r="D17" s="71">
        <f>D16</f>
        <v>3507252380</v>
      </c>
      <c r="E17" s="71">
        <f>E15</f>
        <v>988784100</v>
      </c>
      <c r="F17" s="71">
        <v>945506.3</v>
      </c>
      <c r="G17" s="71">
        <f>G15</f>
        <v>73575630</v>
      </c>
      <c r="H17" s="68">
        <v>0</v>
      </c>
      <c r="I17" s="68" t="s">
        <v>78</v>
      </c>
    </row>
    <row r="18" spans="2:9" ht="18.75">
      <c r="B18" s="37"/>
      <c r="C18" s="50"/>
      <c r="D18" s="50"/>
      <c r="E18" s="52"/>
      <c r="F18" s="53"/>
      <c r="G18" s="53"/>
      <c r="H18" s="53"/>
      <c r="I18" s="53"/>
    </row>
    <row r="19" spans="2:9" ht="18.75">
      <c r="B19" s="37"/>
      <c r="C19" s="49"/>
      <c r="D19" s="51"/>
      <c r="E19" s="48"/>
      <c r="F19" s="53"/>
      <c r="G19" s="38"/>
      <c r="H19" s="53"/>
      <c r="I19" s="53"/>
    </row>
    <row r="20" spans="2:9" ht="18.75">
      <c r="B20" s="37"/>
      <c r="C20" s="49"/>
      <c r="D20" s="48"/>
      <c r="E20" s="48"/>
      <c r="F20" s="37"/>
      <c r="G20" s="37"/>
      <c r="H20" s="37"/>
      <c r="I20" s="37"/>
    </row>
    <row r="21" spans="2:9" ht="16.5">
      <c r="B21" s="37"/>
      <c r="C21" s="48"/>
      <c r="D21" s="48"/>
      <c r="E21" s="48"/>
      <c r="F21" s="37"/>
      <c r="G21" s="37"/>
      <c r="H21" s="37"/>
      <c r="I21" s="37"/>
    </row>
    <row r="22" spans="2:9" ht="18.75">
      <c r="B22" s="95" t="s">
        <v>146</v>
      </c>
      <c r="C22" s="96"/>
      <c r="D22" s="96"/>
      <c r="E22" s="96"/>
      <c r="F22" s="96"/>
      <c r="G22" s="96"/>
      <c r="H22" s="37"/>
      <c r="I22" s="38" t="s">
        <v>160</v>
      </c>
    </row>
    <row r="23" spans="2:9" ht="18.75">
      <c r="B23" s="97" t="s">
        <v>143</v>
      </c>
      <c r="C23" s="85"/>
      <c r="D23" s="85"/>
      <c r="E23" s="85"/>
      <c r="F23" s="85"/>
      <c r="G23" s="85"/>
      <c r="H23" s="37"/>
      <c r="I23" s="38"/>
    </row>
    <row r="24" spans="2:7" ht="16.5" customHeight="1">
      <c r="B24" s="97"/>
      <c r="C24" s="97"/>
      <c r="D24" s="97"/>
      <c r="E24" s="97"/>
      <c r="F24" s="97"/>
      <c r="G24" s="97"/>
    </row>
    <row r="25" spans="2:7" ht="18.75">
      <c r="B25" s="74"/>
      <c r="C25" s="74"/>
      <c r="D25" s="74"/>
      <c r="E25" s="74"/>
      <c r="F25" s="74"/>
      <c r="G25" s="73"/>
    </row>
    <row r="26" spans="2:7" ht="18.75">
      <c r="B26" s="74"/>
      <c r="C26" s="74"/>
      <c r="D26" s="74"/>
      <c r="E26" s="74"/>
      <c r="F26" s="74"/>
      <c r="G26" s="73"/>
    </row>
    <row r="27" spans="2:7" ht="4.5" customHeight="1">
      <c r="B27" s="74"/>
      <c r="C27" s="74"/>
      <c r="D27" s="74"/>
      <c r="E27" s="74"/>
      <c r="F27" s="74"/>
      <c r="G27" s="73"/>
    </row>
    <row r="28" ht="16.5" hidden="1"/>
    <row r="29" ht="16.5" hidden="1"/>
    <row r="32" spans="2:3" ht="16.5">
      <c r="B32" s="54"/>
      <c r="C32" s="33"/>
    </row>
    <row r="33" spans="2:3" ht="5.25" customHeight="1" hidden="1">
      <c r="B33"/>
      <c r="C33" s="33"/>
    </row>
    <row r="34" ht="8.25" customHeight="1">
      <c r="B34" s="54"/>
    </row>
    <row r="37" ht="7.5" customHeight="1"/>
    <row r="39" ht="16.5">
      <c r="B39" s="69" t="s">
        <v>130</v>
      </c>
    </row>
    <row r="40" ht="16.5">
      <c r="B40" s="69" t="s">
        <v>131</v>
      </c>
    </row>
  </sheetData>
  <sheetProtection/>
  <mergeCells count="5">
    <mergeCell ref="B9:I9"/>
    <mergeCell ref="B10:I10"/>
    <mergeCell ref="B22:G22"/>
    <mergeCell ref="B23:G23"/>
    <mergeCell ref="B24:G2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104" t="s">
        <v>47</v>
      </c>
      <c r="B7" s="104"/>
      <c r="C7" s="104"/>
      <c r="D7" s="104"/>
      <c r="E7" s="104"/>
      <c r="F7" s="104"/>
      <c r="G7" s="104"/>
    </row>
    <row r="8" spans="1:7" ht="20.25">
      <c r="A8" s="104" t="s">
        <v>70</v>
      </c>
      <c r="B8" s="104"/>
      <c r="C8" s="104"/>
      <c r="D8" s="104"/>
      <c r="E8" s="104"/>
      <c r="F8" s="104"/>
      <c r="G8" s="104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105" t="s">
        <v>53</v>
      </c>
      <c r="B12" s="106"/>
      <c r="C12" s="106"/>
      <c r="D12" s="106"/>
      <c r="E12" s="106"/>
      <c r="F12" s="106"/>
      <c r="G12" s="107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9" t="s">
        <v>93</v>
      </c>
      <c r="B39" s="100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101" t="s">
        <v>69</v>
      </c>
      <c r="B40" s="102"/>
      <c r="C40" s="102"/>
      <c r="D40" s="102"/>
      <c r="E40" s="102"/>
      <c r="F40" s="102"/>
      <c r="G40" s="103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9" t="s">
        <v>92</v>
      </c>
      <c r="B49" s="100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101" t="s">
        <v>64</v>
      </c>
      <c r="B51" s="102"/>
      <c r="C51" s="102"/>
      <c r="D51" s="102"/>
      <c r="E51" s="102"/>
      <c r="F51" s="102"/>
      <c r="G51" s="103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98" t="s">
        <v>71</v>
      </c>
      <c r="D56" s="98"/>
      <c r="E56" s="98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2016-10-25T07:37:03Z</dcterms:modified>
  <cp:category/>
  <cp:version/>
  <cp:contentType/>
  <cp:contentStatus/>
</cp:coreProperties>
</file>